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Office_Dateien\ARCHIV nach Aktenplan eProcs 311018\32.01 Mitbestimmungsgremien\Schulrat\Unterlagen für Sitzungen\2025\29.04.2025\Projektanträge Schuljahr 2025_2026\"/>
    </mc:Choice>
  </mc:AlternateContent>
  <xr:revisionPtr revIDLastSave="0" documentId="13_ncr:1_{E23232AA-BE41-4AC2-B2C7-4C806B8B5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ril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" i="2" l="1"/>
  <c r="K9" i="2" s="1"/>
  <c r="K12" i="2"/>
  <c r="K21" i="2"/>
  <c r="I43" i="2"/>
  <c r="H43" i="2"/>
  <c r="K28" i="2"/>
  <c r="K17" i="2"/>
  <c r="K27" i="2"/>
  <c r="K19" i="2"/>
  <c r="K20" i="2"/>
  <c r="K23" i="2"/>
  <c r="K24" i="2"/>
  <c r="K25" i="2"/>
  <c r="K11" i="2"/>
  <c r="K13" i="2"/>
  <c r="K14" i="2"/>
  <c r="K15" i="2"/>
  <c r="K16" i="2"/>
  <c r="K18" i="2"/>
  <c r="K10" i="2"/>
  <c r="K42" i="2"/>
  <c r="K41" i="2"/>
  <c r="K33" i="2" l="1"/>
  <c r="K43" i="2" s="1"/>
  <c r="K38" i="2"/>
  <c r="J43" i="2" l="1"/>
  <c r="F43" i="2"/>
  <c r="G43" i="2"/>
</calcChain>
</file>

<file path=xl/sharedStrings.xml><?xml version="1.0" encoding="utf-8"?>
<sst xmlns="http://schemas.openxmlformats.org/spreadsheetml/2006/main" count="125" uniqueCount="108">
  <si>
    <t>Zeitraum</t>
  </si>
  <si>
    <t>Titel der Veranstaltung</t>
  </si>
  <si>
    <t>Beschreibung der Ausgaben</t>
  </si>
  <si>
    <t>Schulsprengel Eppan</t>
  </si>
  <si>
    <t>Fahrtspesen, Materialspesen</t>
  </si>
  <si>
    <t>Honorar, Fahrtspesen</t>
  </si>
  <si>
    <t>Abgaben zu Lasten Schule</t>
  </si>
  <si>
    <t>Referent/
Organisation</t>
  </si>
  <si>
    <t>Differenz</t>
  </si>
  <si>
    <t>von HH abzudecken</t>
  </si>
  <si>
    <t>Sonder-zuweisung</t>
  </si>
  <si>
    <t>Insgesamt</t>
  </si>
  <si>
    <t>Eltern-FB</t>
  </si>
  <si>
    <t>Ansprechperson</t>
  </si>
  <si>
    <t>externe Mitarbeiter</t>
  </si>
  <si>
    <t>Organisation Tagungen und Verbrauchsm.</t>
  </si>
  <si>
    <t>Grundschule Frangart</t>
  </si>
  <si>
    <t>Grundschule Girlan</t>
  </si>
  <si>
    <t>Julia Psenner</t>
  </si>
  <si>
    <t>ESF-finanziert</t>
  </si>
  <si>
    <t>Tanja Flor</t>
  </si>
  <si>
    <t>Karin Moser</t>
  </si>
  <si>
    <t>Tanzolympiade</t>
  </si>
  <si>
    <t>Milchprojekt</t>
  </si>
  <si>
    <t>Breakfast Club</t>
  </si>
  <si>
    <t>English Cinema</t>
  </si>
  <si>
    <t>Writing Competition</t>
  </si>
  <si>
    <t>IT-Coaches</t>
  </si>
  <si>
    <t>Peacemaker Eppan</t>
  </si>
  <si>
    <t>Reparaturwerkstatt</t>
  </si>
  <si>
    <t>Julia Psenner, Emily Guerra</t>
  </si>
  <si>
    <t>Triscuka Viktorija</t>
  </si>
  <si>
    <t>Medienprojekt - digitales Wohlbefinden</t>
  </si>
  <si>
    <t>Schülerbeiträge</t>
  </si>
  <si>
    <t>Känguruwettbewerb der Mathematik - Prämierung</t>
  </si>
  <si>
    <t xml:space="preserve"> </t>
  </si>
  <si>
    <t>Projekt der Landesagentur für Umwelt: Wasserleben</t>
  </si>
  <si>
    <t>Freiwillige Sus der 2. und 3. Klassen, zwei Vormittag im Mai 2025</t>
  </si>
  <si>
    <t>Heidi Moser</t>
  </si>
  <si>
    <t>Vienna's English Theatre</t>
  </si>
  <si>
    <t>Sus der 3. Klassen, Termin wird noch mitgeteilt</t>
  </si>
  <si>
    <t>Der Betrag in der Höhe von 9,00 € bezieht sich auf die Kosten pro Schüler/in</t>
  </si>
  <si>
    <t>Freiwillige SuS, 1x monatlich an einem freien Nachmittag</t>
  </si>
  <si>
    <t xml:space="preserve">Freiwillige SuS der 1. und 2. Klassen, 2x pro Semester </t>
  </si>
  <si>
    <t>Christine Moser</t>
  </si>
  <si>
    <t>Hierbei handelt es sich um eine Kostenschätzung, ein Angebot folgt noch</t>
  </si>
  <si>
    <t>1-2 SuS pro Klasse; zwei Schulstunden</t>
  </si>
  <si>
    <t>Liebe, Freundschaft, Sexualität</t>
  </si>
  <si>
    <t>3. Klassen, ein Vormittag pro Klasse</t>
  </si>
  <si>
    <t>Jugend- und Kulturtreff "JUMP"</t>
  </si>
  <si>
    <t>je zwei SuS aus den 2. und 3. Klassen, eine Schulung ( 6 Schlstunden) und monatliche Treffen</t>
  </si>
  <si>
    <t>Freiwillige SuS, ganzjährig, 1x im Monat</t>
  </si>
  <si>
    <t>Spieleprojekt</t>
  </si>
  <si>
    <t xml:space="preserve">Julia Psenner </t>
  </si>
  <si>
    <t>Storytelling</t>
  </si>
  <si>
    <t xml:space="preserve">SuS der 1. und 2. Klassen, 8 Schulstunden </t>
  </si>
  <si>
    <t>Marion Ansaldi</t>
  </si>
  <si>
    <t>Freiwillige SuS, ganzjährig</t>
  </si>
  <si>
    <t>Zusammenarbeit mit einer Milchbäuerin</t>
  </si>
  <si>
    <t>Apfelprojekt</t>
  </si>
  <si>
    <t>4. Klasse, 2 Stunden</t>
  </si>
  <si>
    <t>IDM Südtirol</t>
  </si>
  <si>
    <t>Projekt Gemellaggio</t>
  </si>
  <si>
    <t>Maria Gippone</t>
  </si>
  <si>
    <t>Übersicht über geplante Ausgaben für Projekte, besondere Initiativen und schulbegleitende Tätigkeiten 2025/26</t>
  </si>
  <si>
    <t>ESF - Projekte</t>
  </si>
  <si>
    <t>verschiedene SuS</t>
  </si>
  <si>
    <t>Kiosk-Management-Team</t>
  </si>
  <si>
    <t>ausgewählte Sus</t>
  </si>
  <si>
    <t>2. Klassen, insgesamt 4 Stunden pro Klasse; 5. Klassen der Grundschulen, 1 Vormittag oder 2 halbe V.</t>
  </si>
  <si>
    <t>Pflichquote: Snackwerkstatt</t>
  </si>
  <si>
    <t>SuS der Pflichquote, 2x wöchentlich</t>
  </si>
  <si>
    <t>Werkzeug u.ä.</t>
  </si>
  <si>
    <t>SuS mit Lernschwierigkeit, 2 Schulstunden/Woche und ein Vormittag im Mai 2026</t>
  </si>
  <si>
    <t>März/April 2026</t>
  </si>
  <si>
    <t>Projekt der Landesagentur für Umwelt: Hörproben</t>
  </si>
  <si>
    <t>2. Klassen, ein Vormittag pro Klasse im April/Mai/Juni 2026</t>
  </si>
  <si>
    <t>3. Klassen, 3 Schulstunden im Winter/Frühjahr 2025/26</t>
  </si>
  <si>
    <t>kostenlos</t>
  </si>
  <si>
    <t>für die Preise</t>
  </si>
  <si>
    <t>SuS aller Klassen, Februar/März/April 2026</t>
  </si>
  <si>
    <t>Schuljahr 2025/2026</t>
  </si>
  <si>
    <t>Sport e Lingua</t>
  </si>
  <si>
    <t>Raduni sportivi</t>
  </si>
  <si>
    <t>September 2025; alle Sus der 3. Klassen der MS</t>
  </si>
  <si>
    <t>180,00/Schüler</t>
  </si>
  <si>
    <t>Lisa Unterholzner</t>
  </si>
  <si>
    <t>keine Kosten</t>
  </si>
  <si>
    <t>Gertrud Oberhammer</t>
  </si>
  <si>
    <t>Julia Psenner, Emily Guerra, Johannes Inderst</t>
  </si>
  <si>
    <t>Gestaltung Kiosk</t>
  </si>
  <si>
    <t>evtl. durch ESF teilfinanziert</t>
  </si>
  <si>
    <t>Naturpark Truden - 2 Tage im Naturpark</t>
  </si>
  <si>
    <t>Dorothea Ambach</t>
  </si>
  <si>
    <t>Naturpark Trudner Horn</t>
  </si>
  <si>
    <t>50,00/Schüler</t>
  </si>
  <si>
    <t>Vorhang auf &amp; Bühne frei!</t>
  </si>
  <si>
    <t>3 Schultage im Schuljahr 2025/2026; Klasse 1D</t>
  </si>
  <si>
    <t>2 Schultage im Schuljahr 2025/2026, Klasse 1D</t>
  </si>
  <si>
    <t>Sexualkundeprojekt</t>
  </si>
  <si>
    <t>Ludmilla Duregger</t>
  </si>
  <si>
    <t>wird noch bekannt gegeben</t>
  </si>
  <si>
    <t>5. Klasse - 15 Kinder</t>
  </si>
  <si>
    <t>Zirkusprojekt</t>
  </si>
  <si>
    <t>Klassen 3A und 3B; 10 Einheiten im Herbst/Winter 2025/26</t>
  </si>
  <si>
    <t>Andrea Tschurtschenthaler</t>
  </si>
  <si>
    <t>Martina Schöpfer</t>
  </si>
  <si>
    <t>plus 22% IVA (1095)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</si>
</sst>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&quot;€&quot;\ * #,##0.00_-;\-&quot;€&quot;\ * #,##0.00_-;_-&quot;€&quot;\ * &quot;-&quot;??_-;_-@_-"/>
    <numFmt numFmtId="165" formatCode="#,##0.00\ &quot;€&quot;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20"/>
      <name val="Arial"/>
      <family val="2"/>
    </font>
    <font>
      <sz val="10"/>
      <color theme="9" tint="-0.249977111117893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5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/>
    </xf>
    <xf numFmtId="164" fontId="5" fillId="0" borderId="1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0" fillId="0" borderId="0" xfId="1" applyFont="1"/>
    <xf numFmtId="0" fontId="0" fillId="0" borderId="0" xfId="0" applyAlignment="1">
      <alignment wrapText="1"/>
    </xf>
    <xf numFmtId="0" fontId="0" fillId="2" borderId="0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/>
    </xf>
    <xf numFmtId="164" fontId="0" fillId="2" borderId="0" xfId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0" borderId="1" xfId="0" quotePrefix="1" applyNumberFormat="1" applyFont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" fillId="3" borderId="1" xfId="0" quotePrefix="1" applyNumberFormat="1" applyFont="1" applyFill="1" applyBorder="1" applyAlignment="1">
      <alignment horizontal="center" vertical="center"/>
    </xf>
    <xf numFmtId="165" fontId="10" fillId="0" borderId="1" xfId="0" quotePrefix="1" applyNumberFormat="1" applyFont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4" fontId="3" fillId="3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6" borderId="1" xfId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>
      <alignment horizontal="center" vertical="center"/>
    </xf>
    <xf numFmtId="164" fontId="0" fillId="0" borderId="0" xfId="1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1" fillId="5" borderId="1" xfId="1" applyFont="1" applyFill="1" applyBorder="1" applyAlignment="1">
      <alignment horizontal="center" vertical="center"/>
    </xf>
    <xf numFmtId="164" fontId="0" fillId="0" borderId="0" xfId="1" applyFont="1" applyFill="1"/>
    <xf numFmtId="0" fontId="0" fillId="0" borderId="0" xfId="0" applyFill="1"/>
    <xf numFmtId="0" fontId="0" fillId="3" borderId="1" xfId="0" applyFill="1" applyBorder="1"/>
    <xf numFmtId="0" fontId="3" fillId="3" borderId="5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0" fillId="8" borderId="6" xfId="0" applyFill="1" applyBorder="1"/>
    <xf numFmtId="0" fontId="1" fillId="8" borderId="1" xfId="0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165" fontId="1" fillId="8" borderId="1" xfId="0" applyNumberFormat="1" applyFont="1" applyFill="1" applyBorder="1" applyAlignment="1">
      <alignment horizontal="center" vertical="center"/>
    </xf>
    <xf numFmtId="164" fontId="1" fillId="8" borderId="1" xfId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/>
    </xf>
    <xf numFmtId="0" fontId="3" fillId="4" borderId="7" xfId="0" applyFont="1" applyFill="1" applyBorder="1" applyAlignment="1">
      <alignment horizontal="center" vertical="center" textRotation="90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/>
    </xf>
    <xf numFmtId="0" fontId="3" fillId="4" borderId="7" xfId="0" applyFont="1" applyFill="1" applyBorder="1" applyAlignment="1">
      <alignment horizontal="center" vertical="center" textRotation="90"/>
    </xf>
    <xf numFmtId="0" fontId="1" fillId="9" borderId="1" xfId="0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165" fontId="1" fillId="9" borderId="1" xfId="0" applyNumberFormat="1" applyFont="1" applyFill="1" applyBorder="1" applyAlignment="1">
      <alignment horizontal="center" vertical="center"/>
    </xf>
    <xf numFmtId="164" fontId="9" fillId="9" borderId="1" xfId="1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165" fontId="9" fillId="9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textRotation="90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164" fontId="1" fillId="9" borderId="1" xfId="1" applyFont="1" applyFill="1" applyBorder="1" applyAlignment="1">
      <alignment horizontal="center" vertical="center" wrapText="1"/>
    </xf>
    <xf numFmtId="8" fontId="0" fillId="9" borderId="1" xfId="0" applyNumberFormat="1" applyFill="1" applyBorder="1" applyAlignment="1">
      <alignment horizontal="center" vertical="center" wrapText="1"/>
    </xf>
    <xf numFmtId="165" fontId="0" fillId="9" borderId="1" xfId="1" applyNumberFormat="1" applyFont="1" applyFill="1" applyBorder="1" applyAlignment="1">
      <alignment horizontal="center" vertical="center" wrapText="1"/>
    </xf>
    <xf numFmtId="165" fontId="1" fillId="9" borderId="1" xfId="1" applyNumberFormat="1" applyFont="1" applyFill="1" applyBorder="1" applyAlignment="1">
      <alignment horizontal="center" vertical="center" wrapText="1"/>
    </xf>
    <xf numFmtId="165" fontId="1" fillId="9" borderId="1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 wrapText="1"/>
    </xf>
    <xf numFmtId="14" fontId="1" fillId="9" borderId="1" xfId="0" applyNumberFormat="1" applyFont="1" applyFill="1" applyBorder="1" applyAlignment="1">
      <alignment horizontal="center" vertical="center" wrapText="1"/>
    </xf>
    <xf numFmtId="8" fontId="1" fillId="9" borderId="1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 wrapText="1"/>
    </xf>
    <xf numFmtId="164" fontId="14" fillId="7" borderId="0" xfId="1" applyFont="1" applyFill="1"/>
    <xf numFmtId="0" fontId="12" fillId="9" borderId="3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 wrapText="1"/>
    </xf>
    <xf numFmtId="164" fontId="14" fillId="0" borderId="0" xfId="1" applyFont="1" applyFill="1"/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textRotation="90"/>
    </xf>
    <xf numFmtId="0" fontId="3" fillId="4" borderId="7" xfId="0" applyFont="1" applyFill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tabSelected="1" zoomScale="80" zoomScaleNormal="80" workbookViewId="0">
      <pane ySplit="6" topLeftCell="A24" activePane="bottomLeft" state="frozen"/>
      <selection pane="bottomLeft" activeCell="J30" sqref="J30"/>
    </sheetView>
  </sheetViews>
  <sheetFormatPr baseColWidth="10" defaultRowHeight="12.75" x14ac:dyDescent="0.2"/>
  <cols>
    <col min="1" max="1" width="12.28515625" customWidth="1"/>
    <col min="2" max="2" width="43.5703125" style="26" customWidth="1"/>
    <col min="3" max="3" width="31.7109375" style="26" customWidth="1"/>
    <col min="4" max="4" width="20" style="26" customWidth="1"/>
    <col min="5" max="5" width="15.5703125" style="26" customWidth="1"/>
    <col min="6" max="6" width="10.85546875" style="26" customWidth="1"/>
    <col min="7" max="7" width="10.28515625" style="26" customWidth="1"/>
    <col min="8" max="8" width="17" style="26" customWidth="1"/>
    <col min="9" max="9" width="11.42578125" style="26"/>
    <col min="10" max="10" width="18.140625" style="26" bestFit="1" customWidth="1"/>
    <col min="11" max="11" width="11.7109375" style="49" bestFit="1" customWidth="1"/>
    <col min="12" max="12" width="14.28515625" style="26" customWidth="1"/>
    <col min="13" max="13" width="14.42578125" style="26" customWidth="1"/>
    <col min="14" max="14" width="32.28515625" customWidth="1"/>
  </cols>
  <sheetData>
    <row r="1" spans="1:16" ht="15.75" x14ac:dyDescent="0.25">
      <c r="A1" s="129" t="s">
        <v>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6" x14ac:dyDescent="0.2">
      <c r="A2" s="4"/>
      <c r="B2" s="20"/>
      <c r="C2" s="20"/>
      <c r="D2" s="20"/>
      <c r="E2" s="20"/>
      <c r="F2" s="29"/>
      <c r="G2" s="29"/>
      <c r="H2" s="29"/>
      <c r="I2" s="29"/>
      <c r="J2" s="29"/>
      <c r="K2" s="30"/>
      <c r="L2" s="20"/>
      <c r="M2" s="41"/>
      <c r="N2" s="2"/>
      <c r="O2" s="2"/>
      <c r="P2" s="2"/>
    </row>
    <row r="3" spans="1:16" ht="18" x14ac:dyDescent="0.25">
      <c r="A3" s="130" t="s">
        <v>64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 x14ac:dyDescent="0.2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41"/>
      <c r="N4" s="3"/>
      <c r="O4" s="3"/>
      <c r="P4" s="3"/>
    </row>
    <row r="5" spans="1:16" x14ac:dyDescent="0.2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41"/>
      <c r="N5" s="3"/>
      <c r="O5" s="3"/>
      <c r="P5" s="3"/>
    </row>
    <row r="6" spans="1:16" ht="38.25" x14ac:dyDescent="0.2">
      <c r="A6" s="9"/>
      <c r="B6" s="10" t="s">
        <v>1</v>
      </c>
      <c r="C6" s="10" t="s">
        <v>0</v>
      </c>
      <c r="D6" s="10" t="s">
        <v>13</v>
      </c>
      <c r="E6" s="11" t="s">
        <v>7</v>
      </c>
      <c r="F6" s="133" t="s">
        <v>14</v>
      </c>
      <c r="G6" s="133"/>
      <c r="H6" s="12" t="s">
        <v>15</v>
      </c>
      <c r="I6" s="12" t="s">
        <v>10</v>
      </c>
      <c r="J6" s="71" t="s">
        <v>33</v>
      </c>
      <c r="K6" s="16" t="s">
        <v>8</v>
      </c>
      <c r="L6" s="132" t="s">
        <v>2</v>
      </c>
      <c r="M6" s="132"/>
      <c r="N6" s="6"/>
      <c r="O6" s="5"/>
      <c r="P6" s="6"/>
    </row>
    <row r="7" spans="1:16" ht="36" x14ac:dyDescent="0.2">
      <c r="A7" s="1"/>
      <c r="B7" s="13"/>
      <c r="C7" s="13"/>
      <c r="D7" s="13"/>
      <c r="E7" s="13"/>
      <c r="F7" s="68" t="s">
        <v>5</v>
      </c>
      <c r="G7" s="14" t="s">
        <v>6</v>
      </c>
      <c r="H7" s="14" t="s">
        <v>4</v>
      </c>
      <c r="I7" s="14"/>
      <c r="J7" s="14"/>
      <c r="K7" s="17" t="s">
        <v>9</v>
      </c>
      <c r="L7" s="134"/>
      <c r="M7" s="134"/>
      <c r="N7" s="8"/>
      <c r="O7" s="7"/>
      <c r="P7" s="7"/>
    </row>
    <row r="8" spans="1:16" ht="39" customHeight="1" x14ac:dyDescent="0.2">
      <c r="A8" s="107" t="s">
        <v>17</v>
      </c>
      <c r="B8" s="74" t="s">
        <v>103</v>
      </c>
      <c r="C8" s="74" t="s">
        <v>104</v>
      </c>
      <c r="D8" s="74" t="s">
        <v>105</v>
      </c>
      <c r="E8" s="74" t="s">
        <v>106</v>
      </c>
      <c r="F8" s="74">
        <v>800</v>
      </c>
      <c r="G8" s="74"/>
      <c r="H8" s="74">
        <v>97.2</v>
      </c>
      <c r="I8" s="74"/>
      <c r="J8" s="74"/>
      <c r="K8" s="74">
        <f>(F8+H8)+22%</f>
        <v>897.42000000000007</v>
      </c>
      <c r="L8" s="117" t="s">
        <v>107</v>
      </c>
      <c r="M8" s="114"/>
      <c r="N8" s="18"/>
    </row>
    <row r="9" spans="1:16" x14ac:dyDescent="0.2">
      <c r="A9" s="54"/>
      <c r="B9" s="42"/>
      <c r="C9" s="21"/>
      <c r="D9" s="21"/>
      <c r="E9" s="21"/>
      <c r="F9" s="31"/>
      <c r="G9" s="31"/>
      <c r="H9" s="31"/>
      <c r="I9" s="43"/>
      <c r="J9" s="43"/>
      <c r="K9" s="43">
        <f>SUM(K8:K8)</f>
        <v>897.42000000000007</v>
      </c>
      <c r="L9" s="119"/>
      <c r="M9" s="120"/>
    </row>
    <row r="10" spans="1:16" s="53" customFormat="1" ht="33" customHeight="1" x14ac:dyDescent="0.2">
      <c r="A10" s="106"/>
      <c r="B10" s="74" t="s">
        <v>34</v>
      </c>
      <c r="C10" s="75" t="s">
        <v>74</v>
      </c>
      <c r="D10" s="75" t="s">
        <v>20</v>
      </c>
      <c r="E10" s="75" t="s">
        <v>35</v>
      </c>
      <c r="F10" s="80"/>
      <c r="G10" s="80"/>
      <c r="H10" s="76">
        <v>80</v>
      </c>
      <c r="I10" s="80"/>
      <c r="J10" s="76"/>
      <c r="K10" s="77">
        <f>SUM(F10+G10+H10-I10-J10)</f>
        <v>80</v>
      </c>
      <c r="L10" s="102"/>
      <c r="M10" s="103"/>
      <c r="N10" s="52"/>
    </row>
    <row r="11" spans="1:16" s="53" customFormat="1" ht="33" customHeight="1" x14ac:dyDescent="0.2">
      <c r="A11" s="106"/>
      <c r="B11" s="74" t="s">
        <v>36</v>
      </c>
      <c r="C11" s="75" t="s">
        <v>76</v>
      </c>
      <c r="D11" s="75" t="s">
        <v>20</v>
      </c>
      <c r="E11" s="81"/>
      <c r="F11" s="80"/>
      <c r="G11" s="80"/>
      <c r="H11" s="80"/>
      <c r="I11" s="80"/>
      <c r="J11" s="80"/>
      <c r="K11" s="77">
        <f t="shared" ref="K11:K28" si="0">SUM(F11+G11+H11-I11-J11)</f>
        <v>0</v>
      </c>
      <c r="L11" s="113" t="s">
        <v>78</v>
      </c>
      <c r="M11" s="114"/>
      <c r="N11" s="52"/>
    </row>
    <row r="12" spans="1:16" s="53" customFormat="1" ht="33" customHeight="1" x14ac:dyDescent="0.2">
      <c r="A12" s="106"/>
      <c r="B12" s="74" t="s">
        <v>75</v>
      </c>
      <c r="C12" s="75" t="s">
        <v>77</v>
      </c>
      <c r="D12" s="75" t="s">
        <v>20</v>
      </c>
      <c r="E12" s="81"/>
      <c r="F12" s="80"/>
      <c r="G12" s="80"/>
      <c r="H12" s="80"/>
      <c r="I12" s="80"/>
      <c r="J12" s="80"/>
      <c r="K12" s="77">
        <f t="shared" si="0"/>
        <v>0</v>
      </c>
      <c r="L12" s="113" t="s">
        <v>78</v>
      </c>
      <c r="M12" s="114"/>
      <c r="N12" s="52"/>
    </row>
    <row r="13" spans="1:16" s="53" customFormat="1" ht="51" customHeight="1" x14ac:dyDescent="0.2">
      <c r="A13" s="106"/>
      <c r="B13" s="74" t="s">
        <v>26</v>
      </c>
      <c r="C13" s="75" t="s">
        <v>37</v>
      </c>
      <c r="D13" s="75" t="s">
        <v>38</v>
      </c>
      <c r="E13" s="75"/>
      <c r="F13" s="76"/>
      <c r="G13" s="76"/>
      <c r="H13" s="76">
        <v>60</v>
      </c>
      <c r="I13" s="76"/>
      <c r="J13" s="76"/>
      <c r="K13" s="77">
        <f t="shared" si="0"/>
        <v>60</v>
      </c>
      <c r="L13" s="104" t="s">
        <v>79</v>
      </c>
      <c r="M13" s="103"/>
      <c r="N13" s="52"/>
    </row>
    <row r="14" spans="1:16" s="53" customFormat="1" ht="51" customHeight="1" x14ac:dyDescent="0.3">
      <c r="A14" s="106"/>
      <c r="B14" s="74" t="s">
        <v>39</v>
      </c>
      <c r="C14" s="75" t="s">
        <v>40</v>
      </c>
      <c r="D14" s="75" t="s">
        <v>21</v>
      </c>
      <c r="E14" s="75"/>
      <c r="F14" s="76"/>
      <c r="G14" s="76"/>
      <c r="H14" s="76">
        <v>9</v>
      </c>
      <c r="I14" s="76"/>
      <c r="J14" s="76">
        <v>9</v>
      </c>
      <c r="K14" s="77">
        <f t="shared" si="0"/>
        <v>0</v>
      </c>
      <c r="L14" s="104" t="s">
        <v>41</v>
      </c>
      <c r="M14" s="105"/>
      <c r="N14" s="108"/>
    </row>
    <row r="15" spans="1:16" s="53" customFormat="1" ht="51" customHeight="1" x14ac:dyDescent="0.2">
      <c r="A15" s="106"/>
      <c r="B15" s="74" t="s">
        <v>25</v>
      </c>
      <c r="C15" s="75" t="s">
        <v>42</v>
      </c>
      <c r="D15" s="75" t="s">
        <v>21</v>
      </c>
      <c r="E15" s="75"/>
      <c r="F15" s="76"/>
      <c r="G15" s="76"/>
      <c r="H15" s="76">
        <v>50</v>
      </c>
      <c r="I15" s="76"/>
      <c r="J15" s="76"/>
      <c r="K15" s="77">
        <f t="shared" si="0"/>
        <v>50</v>
      </c>
      <c r="L15" s="102"/>
      <c r="M15" s="103"/>
    </row>
    <row r="16" spans="1:16" s="53" customFormat="1" ht="51" customHeight="1" x14ac:dyDescent="0.2">
      <c r="A16" s="106"/>
      <c r="B16" s="74" t="s">
        <v>24</v>
      </c>
      <c r="C16" s="75" t="s">
        <v>43</v>
      </c>
      <c r="D16" s="75" t="s">
        <v>21</v>
      </c>
      <c r="E16" s="75"/>
      <c r="F16" s="76"/>
      <c r="G16" s="76"/>
      <c r="H16" s="76">
        <v>140</v>
      </c>
      <c r="I16" s="76"/>
      <c r="J16" s="76"/>
      <c r="K16" s="77">
        <f t="shared" si="0"/>
        <v>140</v>
      </c>
      <c r="L16" s="102"/>
      <c r="M16" s="103"/>
      <c r="N16" s="52"/>
    </row>
    <row r="17" spans="1:14" s="53" customFormat="1" ht="51" customHeight="1" x14ac:dyDescent="0.3">
      <c r="A17" s="69"/>
      <c r="B17" s="74" t="s">
        <v>54</v>
      </c>
      <c r="C17" s="75" t="s">
        <v>55</v>
      </c>
      <c r="D17" s="75" t="s">
        <v>21</v>
      </c>
      <c r="E17" s="75" t="s">
        <v>56</v>
      </c>
      <c r="F17" s="76">
        <v>400</v>
      </c>
      <c r="G17" s="76"/>
      <c r="H17" s="76"/>
      <c r="I17" s="76"/>
      <c r="J17" s="76"/>
      <c r="K17" s="77">
        <f>SUM(F17+G17+H17-I17-J17)</f>
        <v>400</v>
      </c>
      <c r="L17" s="113"/>
      <c r="M17" s="121"/>
      <c r="N17" s="108"/>
    </row>
    <row r="18" spans="1:14" s="53" customFormat="1" ht="51" customHeight="1" x14ac:dyDescent="0.2">
      <c r="A18" s="106"/>
      <c r="B18" s="74" t="s">
        <v>22</v>
      </c>
      <c r="C18" s="75" t="s">
        <v>80</v>
      </c>
      <c r="D18" s="75" t="s">
        <v>44</v>
      </c>
      <c r="E18" s="75" t="s">
        <v>31</v>
      </c>
      <c r="F18" s="76"/>
      <c r="G18" s="76"/>
      <c r="H18" s="76">
        <v>600</v>
      </c>
      <c r="I18" s="76"/>
      <c r="J18" s="76"/>
      <c r="K18" s="77">
        <f t="shared" si="0"/>
        <v>600</v>
      </c>
      <c r="L18" s="117" t="s">
        <v>45</v>
      </c>
      <c r="M18" s="114"/>
      <c r="N18" s="52"/>
    </row>
    <row r="19" spans="1:14" s="53" customFormat="1" ht="51" customHeight="1" x14ac:dyDescent="0.2">
      <c r="A19" s="69"/>
      <c r="B19" s="74" t="s">
        <v>27</v>
      </c>
      <c r="C19" s="75" t="s">
        <v>46</v>
      </c>
      <c r="D19" s="75" t="s">
        <v>18</v>
      </c>
      <c r="E19" s="75"/>
      <c r="F19" s="76"/>
      <c r="G19" s="76"/>
      <c r="H19" s="76"/>
      <c r="I19" s="76"/>
      <c r="J19" s="76"/>
      <c r="K19" s="77">
        <f t="shared" si="0"/>
        <v>0</v>
      </c>
      <c r="L19" s="113"/>
      <c r="M19" s="121"/>
      <c r="N19" s="52"/>
    </row>
    <row r="20" spans="1:14" s="53" customFormat="1" ht="51" customHeight="1" x14ac:dyDescent="0.3">
      <c r="A20" s="69"/>
      <c r="B20" s="74" t="s">
        <v>47</v>
      </c>
      <c r="C20" s="75" t="s">
        <v>48</v>
      </c>
      <c r="D20" s="75" t="s">
        <v>18</v>
      </c>
      <c r="E20" s="75" t="s">
        <v>49</v>
      </c>
      <c r="F20" s="76"/>
      <c r="G20" s="76"/>
      <c r="H20" s="76"/>
      <c r="I20" s="76"/>
      <c r="J20" s="76"/>
      <c r="K20" s="77">
        <f t="shared" si="0"/>
        <v>0</v>
      </c>
      <c r="L20" s="113" t="s">
        <v>19</v>
      </c>
      <c r="M20" s="114"/>
      <c r="N20" s="108"/>
    </row>
    <row r="21" spans="1:14" s="53" customFormat="1" ht="51" customHeight="1" x14ac:dyDescent="0.2">
      <c r="A21" s="73"/>
      <c r="B21" s="74" t="s">
        <v>67</v>
      </c>
      <c r="C21" s="75" t="s">
        <v>68</v>
      </c>
      <c r="D21" s="75" t="s">
        <v>18</v>
      </c>
      <c r="E21" s="75"/>
      <c r="F21" s="76"/>
      <c r="G21" s="76"/>
      <c r="H21" s="76"/>
      <c r="I21" s="76"/>
      <c r="J21" s="76"/>
      <c r="K21" s="77">
        <f t="shared" si="0"/>
        <v>0</v>
      </c>
      <c r="L21" s="113"/>
      <c r="M21" s="121"/>
      <c r="N21" s="52"/>
    </row>
    <row r="22" spans="1:14" s="53" customFormat="1" ht="51" customHeight="1" x14ac:dyDescent="0.2">
      <c r="A22" s="73"/>
      <c r="B22" s="74" t="s">
        <v>70</v>
      </c>
      <c r="C22" s="75" t="s">
        <v>71</v>
      </c>
      <c r="D22" s="75" t="s">
        <v>18</v>
      </c>
      <c r="E22" s="75"/>
      <c r="F22" s="76"/>
      <c r="G22" s="76"/>
      <c r="H22" s="76"/>
      <c r="I22" s="76"/>
      <c r="J22" s="76"/>
      <c r="K22" s="77"/>
      <c r="L22" s="78"/>
      <c r="M22" s="79"/>
      <c r="N22" s="52"/>
    </row>
    <row r="23" spans="1:14" s="53" customFormat="1" ht="51" customHeight="1" x14ac:dyDescent="0.2">
      <c r="A23" s="69"/>
      <c r="B23" s="74" t="s">
        <v>32</v>
      </c>
      <c r="C23" s="75" t="s">
        <v>69</v>
      </c>
      <c r="D23" s="75" t="s">
        <v>18</v>
      </c>
      <c r="E23" s="75"/>
      <c r="F23" s="76"/>
      <c r="G23" s="76"/>
      <c r="H23" s="76"/>
      <c r="I23" s="76"/>
      <c r="J23" s="76"/>
      <c r="K23" s="77">
        <f t="shared" si="0"/>
        <v>0</v>
      </c>
      <c r="L23" s="113"/>
      <c r="M23" s="121"/>
      <c r="N23" s="52"/>
    </row>
    <row r="24" spans="1:14" s="53" customFormat="1" ht="51" customHeight="1" x14ac:dyDescent="0.2">
      <c r="A24" s="69"/>
      <c r="B24" s="74" t="s">
        <v>28</v>
      </c>
      <c r="C24" s="75" t="s">
        <v>50</v>
      </c>
      <c r="D24" s="75" t="s">
        <v>18</v>
      </c>
      <c r="E24" s="75" t="s">
        <v>49</v>
      </c>
      <c r="F24" s="76"/>
      <c r="G24" s="76"/>
      <c r="H24" s="76"/>
      <c r="I24" s="76"/>
      <c r="J24" s="76"/>
      <c r="K24" s="77">
        <f t="shared" si="0"/>
        <v>0</v>
      </c>
      <c r="L24" s="113"/>
      <c r="M24" s="121"/>
      <c r="N24" s="52"/>
    </row>
    <row r="25" spans="1:14" s="53" customFormat="1" ht="51" customHeight="1" x14ac:dyDescent="0.2">
      <c r="A25" s="69"/>
      <c r="B25" s="74" t="s">
        <v>29</v>
      </c>
      <c r="C25" s="75" t="s">
        <v>51</v>
      </c>
      <c r="D25" s="75" t="s">
        <v>30</v>
      </c>
      <c r="E25" s="75"/>
      <c r="F25" s="76"/>
      <c r="G25" s="76"/>
      <c r="H25" s="76">
        <v>500</v>
      </c>
      <c r="I25" s="76"/>
      <c r="J25" s="76"/>
      <c r="K25" s="77">
        <f t="shared" si="0"/>
        <v>500</v>
      </c>
      <c r="L25" s="113" t="s">
        <v>72</v>
      </c>
      <c r="M25" s="121"/>
      <c r="N25" s="52"/>
    </row>
    <row r="26" spans="1:14" s="53" customFormat="1" ht="51" customHeight="1" x14ac:dyDescent="0.2">
      <c r="A26" s="73"/>
      <c r="B26" s="74" t="s">
        <v>65</v>
      </c>
      <c r="C26" s="75" t="s">
        <v>66</v>
      </c>
      <c r="D26" s="75" t="s">
        <v>18</v>
      </c>
      <c r="E26" s="75"/>
      <c r="F26" s="76"/>
      <c r="G26" s="76"/>
      <c r="H26" s="76"/>
      <c r="I26" s="76"/>
      <c r="J26" s="76"/>
      <c r="K26" s="77"/>
      <c r="L26" s="113" t="s">
        <v>19</v>
      </c>
      <c r="M26" s="114"/>
      <c r="N26" s="52"/>
    </row>
    <row r="27" spans="1:14" s="53" customFormat="1" ht="51" customHeight="1" x14ac:dyDescent="0.2">
      <c r="A27" s="69"/>
      <c r="B27" s="74" t="s">
        <v>52</v>
      </c>
      <c r="C27" s="75" t="s">
        <v>73</v>
      </c>
      <c r="D27" s="75" t="s">
        <v>53</v>
      </c>
      <c r="E27" s="75"/>
      <c r="F27" s="76"/>
      <c r="G27" s="76"/>
      <c r="H27" s="76"/>
      <c r="I27" s="76"/>
      <c r="J27" s="76"/>
      <c r="K27" s="77">
        <f t="shared" si="0"/>
        <v>0</v>
      </c>
      <c r="L27" s="113"/>
      <c r="M27" s="121"/>
      <c r="N27" s="52"/>
    </row>
    <row r="28" spans="1:14" s="53" customFormat="1" ht="51" customHeight="1" x14ac:dyDescent="0.2">
      <c r="A28" s="69"/>
      <c r="B28" s="74" t="s">
        <v>90</v>
      </c>
      <c r="C28" s="75" t="s">
        <v>57</v>
      </c>
      <c r="D28" s="75" t="s">
        <v>89</v>
      </c>
      <c r="E28" s="75"/>
      <c r="F28" s="76"/>
      <c r="G28" s="76"/>
      <c r="H28" s="76">
        <v>5000</v>
      </c>
      <c r="I28" s="76"/>
      <c r="J28" s="76"/>
      <c r="K28" s="77">
        <f t="shared" si="0"/>
        <v>5000</v>
      </c>
      <c r="L28" s="113" t="s">
        <v>91</v>
      </c>
      <c r="M28" s="121"/>
      <c r="N28" s="52"/>
    </row>
    <row r="29" spans="1:14" s="53" customFormat="1" ht="51" customHeight="1" x14ac:dyDescent="0.2">
      <c r="A29" s="82"/>
      <c r="B29" s="74" t="s">
        <v>82</v>
      </c>
      <c r="C29" s="75" t="s">
        <v>84</v>
      </c>
      <c r="D29" s="75" t="s">
        <v>63</v>
      </c>
      <c r="E29" s="75" t="s">
        <v>83</v>
      </c>
      <c r="F29" s="76"/>
      <c r="G29" s="76"/>
      <c r="H29" s="76"/>
      <c r="I29" s="76"/>
      <c r="J29" s="76" t="s">
        <v>85</v>
      </c>
      <c r="K29" s="86"/>
      <c r="L29" s="83"/>
      <c r="M29" s="84"/>
      <c r="N29" s="52"/>
    </row>
    <row r="30" spans="1:14" s="53" customFormat="1" ht="51" customHeight="1" x14ac:dyDescent="0.3">
      <c r="A30" s="72"/>
      <c r="B30" s="74" t="s">
        <v>62</v>
      </c>
      <c r="C30" s="75" t="s">
        <v>81</v>
      </c>
      <c r="D30" s="75" t="s">
        <v>63</v>
      </c>
      <c r="E30" s="75"/>
      <c r="F30" s="76"/>
      <c r="G30" s="76"/>
      <c r="H30" s="76"/>
      <c r="I30" s="76"/>
      <c r="J30" s="76"/>
      <c r="K30" s="86">
        <v>0</v>
      </c>
      <c r="L30" s="117"/>
      <c r="M30" s="118"/>
      <c r="N30" s="108"/>
    </row>
    <row r="31" spans="1:14" s="53" customFormat="1" ht="51" customHeight="1" x14ac:dyDescent="0.3">
      <c r="A31" s="94"/>
      <c r="B31" s="74" t="s">
        <v>92</v>
      </c>
      <c r="C31" s="75" t="s">
        <v>98</v>
      </c>
      <c r="D31" s="75" t="s">
        <v>93</v>
      </c>
      <c r="E31" s="75" t="s">
        <v>94</v>
      </c>
      <c r="F31" s="76"/>
      <c r="G31" s="76"/>
      <c r="H31" s="76"/>
      <c r="I31" s="76"/>
      <c r="J31" s="76" t="s">
        <v>95</v>
      </c>
      <c r="K31" s="86"/>
      <c r="L31" s="95"/>
      <c r="M31" s="96"/>
      <c r="N31" s="101"/>
    </row>
    <row r="32" spans="1:14" s="53" customFormat="1" ht="51" customHeight="1" x14ac:dyDescent="0.3">
      <c r="A32" s="94"/>
      <c r="B32" s="74" t="s">
        <v>96</v>
      </c>
      <c r="C32" s="75" t="s">
        <v>97</v>
      </c>
      <c r="D32" s="75" t="s">
        <v>93</v>
      </c>
      <c r="E32" s="75"/>
      <c r="F32" s="76"/>
      <c r="G32" s="76"/>
      <c r="H32" s="76"/>
      <c r="I32" s="76"/>
      <c r="J32" s="76"/>
      <c r="K32" s="86"/>
      <c r="L32" s="113" t="s">
        <v>19</v>
      </c>
      <c r="M32" s="114"/>
      <c r="N32" s="101"/>
    </row>
    <row r="33" spans="1:14" x14ac:dyDescent="0.2">
      <c r="A33" s="60"/>
      <c r="B33" s="61"/>
      <c r="C33" s="62"/>
      <c r="D33" s="62"/>
      <c r="E33" s="63"/>
      <c r="F33" s="64"/>
      <c r="G33" s="64"/>
      <c r="H33" s="64"/>
      <c r="I33" s="64"/>
      <c r="J33" s="64"/>
      <c r="K33" s="65">
        <f>SUM(K10:K28)</f>
        <v>6830</v>
      </c>
      <c r="L33" s="66"/>
      <c r="M33" s="67"/>
    </row>
    <row r="34" spans="1:14" ht="27" customHeight="1" x14ac:dyDescent="0.2">
      <c r="A34" s="91" t="s">
        <v>16</v>
      </c>
      <c r="B34" s="84" t="s">
        <v>23</v>
      </c>
      <c r="C34" s="75"/>
      <c r="D34" s="74" t="s">
        <v>86</v>
      </c>
      <c r="E34" s="74" t="s">
        <v>58</v>
      </c>
      <c r="F34" s="87"/>
      <c r="G34" s="88"/>
      <c r="H34" s="88"/>
      <c r="I34" s="89"/>
      <c r="J34" s="90"/>
      <c r="K34" s="77">
        <v>0</v>
      </c>
      <c r="L34" s="113" t="s">
        <v>87</v>
      </c>
      <c r="M34" s="121"/>
      <c r="N34" s="19"/>
    </row>
    <row r="35" spans="1:14" ht="27" customHeight="1" x14ac:dyDescent="0.2">
      <c r="A35" s="100"/>
      <c r="B35" s="99" t="s">
        <v>99</v>
      </c>
      <c r="C35" s="75" t="s">
        <v>102</v>
      </c>
      <c r="D35" s="74" t="s">
        <v>100</v>
      </c>
      <c r="E35" s="74" t="s">
        <v>101</v>
      </c>
      <c r="F35" s="87"/>
      <c r="G35" s="88"/>
      <c r="H35" s="88"/>
      <c r="I35" s="89"/>
      <c r="J35" s="90"/>
      <c r="K35" s="77"/>
      <c r="L35" s="97"/>
      <c r="M35" s="98"/>
      <c r="N35" s="19"/>
    </row>
    <row r="36" spans="1:14" ht="37.9" customHeight="1" x14ac:dyDescent="0.2">
      <c r="A36" s="70"/>
      <c r="B36" s="85" t="s">
        <v>59</v>
      </c>
      <c r="C36" s="92" t="s">
        <v>60</v>
      </c>
      <c r="D36" s="74" t="s">
        <v>88</v>
      </c>
      <c r="E36" s="74" t="s">
        <v>61</v>
      </c>
      <c r="F36" s="93"/>
      <c r="G36" s="89"/>
      <c r="H36" s="89"/>
      <c r="I36" s="89"/>
      <c r="J36" s="90"/>
      <c r="K36" s="86">
        <v>0</v>
      </c>
      <c r="L36" s="117"/>
      <c r="M36" s="118"/>
      <c r="N36" s="19"/>
    </row>
    <row r="37" spans="1:14" x14ac:dyDescent="0.2">
      <c r="A37" s="55"/>
      <c r="B37" s="24"/>
      <c r="C37" s="24"/>
      <c r="D37" s="24"/>
      <c r="E37" s="24"/>
      <c r="F37" s="24"/>
      <c r="G37" s="24"/>
      <c r="H37" s="24"/>
      <c r="I37" s="24"/>
      <c r="J37" s="24"/>
      <c r="K37" s="44"/>
      <c r="L37" s="115"/>
      <c r="M37" s="116"/>
    </row>
    <row r="38" spans="1:14" ht="12.75" customHeight="1" x14ac:dyDescent="0.2">
      <c r="A38" s="125" t="s">
        <v>12</v>
      </c>
      <c r="B38" s="38"/>
      <c r="C38" s="50"/>
      <c r="D38" s="38"/>
      <c r="E38" s="38"/>
      <c r="F38" s="56"/>
      <c r="G38" s="56"/>
      <c r="H38" s="56"/>
      <c r="I38" s="56"/>
      <c r="J38" s="56"/>
      <c r="K38" s="51">
        <f>F38+G38+H38-I38-J38</f>
        <v>0</v>
      </c>
      <c r="L38" s="123"/>
      <c r="M38" s="124"/>
    </row>
    <row r="39" spans="1:14" x14ac:dyDescent="0.2">
      <c r="A39" s="126"/>
      <c r="B39" s="25"/>
      <c r="C39" s="25"/>
      <c r="D39" s="25"/>
      <c r="E39" s="25"/>
      <c r="F39" s="32"/>
      <c r="G39" s="25"/>
      <c r="H39" s="25"/>
      <c r="I39" s="25"/>
      <c r="J39" s="25"/>
      <c r="K39" s="47"/>
      <c r="L39" s="111"/>
      <c r="M39" s="112"/>
    </row>
    <row r="40" spans="1:14" x14ac:dyDescent="0.2">
      <c r="A40" s="15"/>
      <c r="B40" s="42"/>
      <c r="C40" s="23"/>
      <c r="D40" s="23"/>
      <c r="E40" s="28"/>
      <c r="F40" s="34"/>
      <c r="G40" s="31"/>
      <c r="H40" s="31"/>
      <c r="I40" s="35"/>
      <c r="J40" s="35"/>
      <c r="K40" s="44"/>
      <c r="L40" s="115"/>
      <c r="M40" s="116"/>
    </row>
    <row r="41" spans="1:14" x14ac:dyDescent="0.2">
      <c r="A41" s="122"/>
      <c r="B41" s="27"/>
      <c r="C41" s="57"/>
      <c r="D41" s="22"/>
      <c r="E41" s="27"/>
      <c r="F41" s="32"/>
      <c r="G41" s="46"/>
      <c r="H41" s="58"/>
      <c r="I41" s="33"/>
      <c r="J41" s="33"/>
      <c r="K41" s="47">
        <f t="shared" ref="K41:K42" si="1">F41+G41+H41-I41-J41</f>
        <v>0</v>
      </c>
      <c r="L41" s="127"/>
      <c r="M41" s="128"/>
    </row>
    <row r="42" spans="1:14" ht="30" customHeight="1" x14ac:dyDescent="0.2">
      <c r="A42" s="122"/>
      <c r="B42" s="45"/>
      <c r="C42" s="59"/>
      <c r="D42" s="45"/>
      <c r="E42" s="45"/>
      <c r="F42" s="46"/>
      <c r="G42" s="46"/>
      <c r="H42" s="58"/>
      <c r="I42" s="36"/>
      <c r="J42" s="36"/>
      <c r="K42" s="47">
        <f t="shared" si="1"/>
        <v>0</v>
      </c>
      <c r="L42" s="111"/>
      <c r="M42" s="112"/>
    </row>
    <row r="43" spans="1:14" ht="19.5" customHeight="1" x14ac:dyDescent="0.2">
      <c r="A43" s="39" t="s">
        <v>11</v>
      </c>
      <c r="B43" s="40"/>
      <c r="C43" s="23"/>
      <c r="D43" s="40"/>
      <c r="E43" s="40"/>
      <c r="F43" s="37">
        <f>SUM(F8:F42)</f>
        <v>1200</v>
      </c>
      <c r="G43" s="37">
        <f>SUM(G8:G42)</f>
        <v>0</v>
      </c>
      <c r="H43" s="48">
        <f>SUM(H8:H42)</f>
        <v>6536.2</v>
      </c>
      <c r="I43" s="37">
        <f>SUM(I7:I42)</f>
        <v>0</v>
      </c>
      <c r="J43" s="37">
        <f>SUM(J8:J42)</f>
        <v>9</v>
      </c>
      <c r="K43" s="44">
        <f>SUM(K40+K37+K33+K9)</f>
        <v>7727.42</v>
      </c>
      <c r="L43" s="109"/>
      <c r="M43" s="110"/>
    </row>
  </sheetData>
  <mergeCells count="35">
    <mergeCell ref="L7:M7"/>
    <mergeCell ref="L8:M8"/>
    <mergeCell ref="L18:M18"/>
    <mergeCell ref="L32:M32"/>
    <mergeCell ref="L17:M17"/>
    <mergeCell ref="L28:M28"/>
    <mergeCell ref="L26:M26"/>
    <mergeCell ref="L19:M19"/>
    <mergeCell ref="L20:M20"/>
    <mergeCell ref="L23:M23"/>
    <mergeCell ref="L24:M24"/>
    <mergeCell ref="L21:M21"/>
    <mergeCell ref="A1:P1"/>
    <mergeCell ref="A3:P3"/>
    <mergeCell ref="A4:L4"/>
    <mergeCell ref="A5:L5"/>
    <mergeCell ref="L6:M6"/>
    <mergeCell ref="F6:G6"/>
    <mergeCell ref="A41:A42"/>
    <mergeCell ref="L38:M38"/>
    <mergeCell ref="L40:M40"/>
    <mergeCell ref="L42:M42"/>
    <mergeCell ref="A38:A39"/>
    <mergeCell ref="L41:M41"/>
    <mergeCell ref="L9:M9"/>
    <mergeCell ref="L36:M36"/>
    <mergeCell ref="L34:M34"/>
    <mergeCell ref="L25:M25"/>
    <mergeCell ref="L27:M27"/>
    <mergeCell ref="L43:M43"/>
    <mergeCell ref="L39:M39"/>
    <mergeCell ref="L11:M11"/>
    <mergeCell ref="L37:M37"/>
    <mergeCell ref="L30:M30"/>
    <mergeCell ref="L12:M12"/>
  </mergeCells>
  <phoneticPr fontId="2" type="noConversion"/>
  <pageMargins left="0.39370078740157483" right="0.39370078740157483" top="0.98425196850393704" bottom="0.98425196850393704" header="0.51181102362204722" footer="0.51181102362204722"/>
  <pageSetup paperSize="8" scale="71" fitToHeight="0" orientation="landscape" r:id="rId1"/>
  <headerFooter alignWithMargins="0"/>
  <ignoredErrors>
    <ignoredError sqref="I4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April2025</vt:lpstr>
    </vt:vector>
  </TitlesOfParts>
  <Company>prov.bz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prncldc68</dc:creator>
  <cp:lastModifiedBy>Ortler, Anita</cp:lastModifiedBy>
  <cp:lastPrinted>2025-04-29T07:20:51Z</cp:lastPrinted>
  <dcterms:created xsi:type="dcterms:W3CDTF">2009-11-23T15:53:35Z</dcterms:created>
  <dcterms:modified xsi:type="dcterms:W3CDTF">2025-04-29T16:40:16Z</dcterms:modified>
</cp:coreProperties>
</file>